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ess test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£&quot;#,##0"/>
    <numFmt numFmtId="165" formatCode="0.0%"/>
    <numFmt numFmtId="166" formatCode="&quot;£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1" fontId="0" fillId="2" borderId="1" pivotButton="0" quotePrefix="0" xfId="0"/>
    <xf numFmtId="166" fontId="0" fillId="2" borderId="1" pivotButton="0" quotePrefix="0" xfId="0"/>
    <xf numFmtId="2" fontId="0" fillId="2" borderId="1" pivotButton="0" quotePrefix="0" xfId="0"/>
    <xf numFmtId="166" fontId="0" fillId="3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2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Unsecured loan affordability stress test (DSCR), FundBiz (fundbiz.co.uk)</t>
        </is>
      </c>
    </row>
    <row r="2" ht="48" customHeight="1">
      <c r="A2" s="2" t="inlineStr">
        <is>
          <t>Yellow cells are inputs; replace the illustrative figures with your own. Everything else is calculated. DSCR = normalised EBITDA / total annual debt service (existing repayments plus the new loan). Illustrative only: lenders use filed accounts and their own stress settings, which they rarely publish.</t>
        </is>
      </c>
    </row>
    <row r="3">
      <c r="A3" s="3" t="inlineStr">
        <is>
          <t>1. Your figures</t>
        </is>
      </c>
    </row>
    <row r="4">
      <c r="A4" t="inlineStr">
        <is>
          <t>New loan amount (£)</t>
        </is>
      </c>
      <c r="B4" s="4" t="n">
        <v>150000</v>
      </c>
    </row>
    <row r="5">
      <c r="A5" t="inlineStr">
        <is>
          <t>Interest rate, annual nominal (%)</t>
        </is>
      </c>
      <c r="B5" s="5" t="n">
        <v>0.12</v>
      </c>
    </row>
    <row r="6">
      <c r="A6" t="inlineStr">
        <is>
          <t>Term (months)</t>
        </is>
      </c>
      <c r="B6" s="6" t="n">
        <v>48</v>
      </c>
    </row>
    <row r="7">
      <c r="A7" t="inlineStr">
        <is>
          <t>Lender's quoted monthly repayment (£), optional: overrides the calculated repayment</t>
        </is>
      </c>
      <c r="B7" s="7" t="n"/>
    </row>
    <row r="8">
      <c r="A8" t="inlineStr">
        <is>
          <t>Annual revenue (£)</t>
        </is>
      </c>
      <c r="B8" s="4" t="n">
        <v>900000</v>
      </c>
    </row>
    <row r="9">
      <c r="A9" t="inlineStr">
        <is>
          <t>Gross margin (% of revenue left after direct costs)</t>
        </is>
      </c>
      <c r="B9" s="5" t="n">
        <v>0.35</v>
      </c>
    </row>
    <row r="10">
      <c r="A10" t="inlineStr">
        <is>
          <t>Normalised EBITDA, annual (£)</t>
        </is>
      </c>
      <c r="B10" s="4" t="n">
        <v>120000</v>
      </c>
    </row>
    <row r="11">
      <c r="A11" t="inlineStr">
        <is>
          <t>Existing annual debt service, all other facilities (£)</t>
        </is>
      </c>
      <c r="B11" s="4" t="n">
        <v>25000</v>
      </c>
    </row>
    <row r="12">
      <c r="A12" t="inlineStr">
        <is>
          <t>Target DSCR to test against</t>
        </is>
      </c>
      <c r="B12" s="8" t="n">
        <v>1.25</v>
      </c>
    </row>
    <row r="14">
      <c r="A14" s="3" t="inlineStr">
        <is>
          <t>2. Stress settings (change these to your own downside)</t>
        </is>
      </c>
    </row>
    <row r="15">
      <c r="A15" t="inlineStr">
        <is>
          <t>Revenue fall (%)</t>
        </is>
      </c>
      <c r="B15" s="5" t="n">
        <v>0.1</v>
      </c>
    </row>
    <row r="16">
      <c r="A16" t="inlineStr">
        <is>
          <t>Overhead rise (%)</t>
        </is>
      </c>
      <c r="B16" s="5" t="n">
        <v>0.05</v>
      </c>
    </row>
    <row r="17">
      <c r="A17" t="inlineStr">
        <is>
          <t>Interest rate rise (percentage points, variable-rate or refinance risk)</t>
        </is>
      </c>
      <c r="B17" s="5" t="n">
        <v>0.02</v>
      </c>
    </row>
    <row r="18">
      <c r="A18" t="inlineStr">
        <is>
          <t>Straight EBITDA haircut (%)</t>
        </is>
      </c>
      <c r="B18" s="5" t="n">
        <v>0.15</v>
      </c>
    </row>
    <row r="20">
      <c r="A20" s="3" t="inlineStr">
        <is>
          <t>3. Derived figures</t>
        </is>
      </c>
    </row>
    <row r="21">
      <c r="A21" t="inlineStr">
        <is>
          <t>Monthly repayment on the new loan (£)</t>
        </is>
      </c>
      <c r="B21" s="9">
        <f>IF(N(B7)&gt;0,B7,PMT(B5/12,B6,-B4))</f>
        <v/>
      </c>
    </row>
    <row r="22">
      <c r="A22" t="inlineStr">
        <is>
          <t>Annual repayment on the new loan (£)</t>
        </is>
      </c>
      <c r="B22" s="10">
        <f>B21*12</f>
        <v/>
      </c>
    </row>
    <row r="23">
      <c r="A23" t="inlineStr">
        <is>
          <t>Total annual debt service, base (£)</t>
        </is>
      </c>
      <c r="B23" s="10">
        <f>B22+B11</f>
        <v/>
      </c>
    </row>
    <row r="24">
      <c r="A24" t="inlineStr">
        <is>
          <t>Overheads implied by your figures (£): revenue x gross margin minus EBITDA</t>
        </is>
      </c>
      <c r="B24" s="10">
        <f>B8*B9-B10</f>
        <v/>
      </c>
    </row>
    <row r="25">
      <c r="A25" t="inlineStr">
        <is>
          <t>Total repaid on the new loan over the term (£)</t>
        </is>
      </c>
      <c r="B25" s="10">
        <f>B21*B6</f>
        <v/>
      </c>
    </row>
    <row r="26">
      <c r="A26" t="inlineStr">
        <is>
          <t>Total interest (plus any fees built into a quoted repayment) (£)</t>
        </is>
      </c>
      <c r="B26" s="10">
        <f>B25-B4</f>
        <v/>
      </c>
    </row>
    <row r="28">
      <c r="A28" s="3" t="inlineStr">
        <is>
          <t>4. Scenarios</t>
        </is>
      </c>
    </row>
    <row r="29" ht="32" customHeight="1">
      <c r="A29" s="11" t="inlineStr">
        <is>
          <t>Scenario</t>
        </is>
      </c>
      <c r="B29" s="11" t="inlineStr">
        <is>
          <t>EBITDA (£)</t>
        </is>
      </c>
      <c r="C29" s="11" t="inlineStr">
        <is>
          <t>New loan annual repayment (£)</t>
        </is>
      </c>
      <c r="D29" s="11" t="inlineStr">
        <is>
          <t>Total annual debt service (£)</t>
        </is>
      </c>
      <c r="E29" s="11" t="inlineStr">
        <is>
          <t>DSCR</t>
        </is>
      </c>
      <c r="F29" s="11" t="inlineStr">
        <is>
          <t>EBITDA headroom over target DSCR (£)</t>
        </is>
      </c>
      <c r="G29" s="11" t="inlineStr">
        <is>
          <t>Result</t>
        </is>
      </c>
    </row>
    <row r="30">
      <c r="A30" s="12" t="inlineStr">
        <is>
          <t>Base case</t>
        </is>
      </c>
      <c r="B30" s="10">
        <f>B10</f>
        <v/>
      </c>
      <c r="C30" s="10">
        <f>B22</f>
        <v/>
      </c>
      <c r="D30" s="10">
        <f>C30+$B$11</f>
        <v/>
      </c>
      <c r="E30" s="13">
        <f>IF(D30&gt;0,B30/D30,0)</f>
        <v/>
      </c>
      <c r="F30" s="10">
        <f>B30-$B$12*D30</f>
        <v/>
      </c>
      <c r="G30" s="14">
        <f>IF(E30&gt;=$B$12,"Meets target",IF(E30&gt;=1,"Below target, above 1.0","Below 1.0: repayments not covered"))</f>
        <v/>
      </c>
    </row>
    <row r="31">
      <c r="A31" s="12" t="inlineStr">
        <is>
          <t>Revenue falls (direct costs fall with it, overheads do not)</t>
        </is>
      </c>
      <c r="B31" s="10">
        <f>B10-B8*B15*B9</f>
        <v/>
      </c>
      <c r="C31" s="10">
        <f>B22</f>
        <v/>
      </c>
      <c r="D31" s="10">
        <f>C31+$B$11</f>
        <v/>
      </c>
      <c r="E31" s="13">
        <f>IF(D31&gt;0,B31/D31,0)</f>
        <v/>
      </c>
      <c r="F31" s="10">
        <f>B31-$B$12*D31</f>
        <v/>
      </c>
      <c r="G31" s="14">
        <f>IF(E31&gt;=$B$12,"Meets target",IF(E31&gt;=1,"Below target, above 1.0","Below 1.0: repayments not covered"))</f>
        <v/>
      </c>
    </row>
    <row r="32">
      <c r="A32" s="12" t="inlineStr">
        <is>
          <t>Overheads rise</t>
        </is>
      </c>
      <c r="B32" s="10">
        <f>B10-B24*B16</f>
        <v/>
      </c>
      <c r="C32" s="10">
        <f>B22</f>
        <v/>
      </c>
      <c r="D32" s="10">
        <f>C32+$B$11</f>
        <v/>
      </c>
      <c r="E32" s="13">
        <f>IF(D32&gt;0,B32/D32,0)</f>
        <v/>
      </c>
      <c r="F32" s="10">
        <f>B32-$B$12*D32</f>
        <v/>
      </c>
      <c r="G32" s="14">
        <f>IF(E32&gt;=$B$12,"Meets target",IF(E32&gt;=1,"Below target, above 1.0","Below 1.0: repayments not covered"))</f>
        <v/>
      </c>
    </row>
    <row r="33">
      <c r="A33" s="12" t="inlineStr">
        <is>
          <t>Interest rate rises (whole term at the higher rate)</t>
        </is>
      </c>
      <c r="B33" s="10">
        <f>B10</f>
        <v/>
      </c>
      <c r="C33" s="10">
        <f>(B22+(PMT((B5+B17)/12,B6,-B4)-PMT(B5/12,B6,-B4))*12)</f>
        <v/>
      </c>
      <c r="D33" s="10">
        <f>C33+$B$11</f>
        <v/>
      </c>
      <c r="E33" s="13">
        <f>IF(D33&gt;0,B33/D33,0)</f>
        <v/>
      </c>
      <c r="F33" s="10">
        <f>B33-$B$12*D33</f>
        <v/>
      </c>
      <c r="G33" s="14">
        <f>IF(E33&gt;=$B$12,"Meets target",IF(E33&gt;=1,"Below target, above 1.0","Below 1.0: repayments not covered"))</f>
        <v/>
      </c>
    </row>
    <row r="34">
      <c r="A34" s="12" t="inlineStr">
        <is>
          <t>Straight EBITDA haircut</t>
        </is>
      </c>
      <c r="B34" s="10">
        <f>B10*(1-B18)</f>
        <v/>
      </c>
      <c r="C34" s="10">
        <f>B22</f>
        <v/>
      </c>
      <c r="D34" s="10">
        <f>C34+$B$11</f>
        <v/>
      </c>
      <c r="E34" s="13">
        <f>IF(D34&gt;0,B34/D34,0)</f>
        <v/>
      </c>
      <c r="F34" s="10">
        <f>B34-$B$12*D34</f>
        <v/>
      </c>
      <c r="G34" s="14">
        <f>IF(E34&gt;=$B$12,"Meets target",IF(E34&gt;=1,"Below target, above 1.0","Below 1.0: repayments not covered"))</f>
        <v/>
      </c>
    </row>
    <row r="35">
      <c r="A35" s="12" t="inlineStr">
        <is>
          <t>Combined: revenue falls, overheads rise and rate rises</t>
        </is>
      </c>
      <c r="B35" s="10">
        <f>B10-B8*B15*B9-B24*B16</f>
        <v/>
      </c>
      <c r="C35" s="10">
        <f>(B22+(PMT((B5+B17)/12,B6,-B4)-PMT(B5/12,B6,-B4))*12)</f>
        <v/>
      </c>
      <c r="D35" s="10">
        <f>C35+$B$11</f>
        <v/>
      </c>
      <c r="E35" s="13">
        <f>IF(D35&gt;0,B35/D35,0)</f>
        <v/>
      </c>
      <c r="F35" s="10">
        <f>B35-$B$12*D35</f>
        <v/>
      </c>
      <c r="G35" s="14">
        <f>IF(E35&gt;=$B$12,"Meets target",IF(E35&gt;=1,"Below target, above 1.0","Below 1.0: repayments not covered"))</f>
        <v/>
      </c>
    </row>
    <row r="37">
      <c r="A37" s="3" t="inlineStr">
        <is>
          <t>5. How far can it fall?</t>
        </is>
      </c>
    </row>
    <row r="38">
      <c r="A38" t="inlineStr">
        <is>
          <t>Revenue fall that takes DSCR down to the target (%)</t>
        </is>
      </c>
      <c r="B38" s="15">
        <f>(B10-B12*B23)/(B8*B9)</f>
        <v/>
      </c>
    </row>
    <row r="39">
      <c r="A39" t="inlineStr">
        <is>
          <t>Revenue fall that takes DSCR down to 1.0 (%)</t>
        </is>
      </c>
      <c r="B39" s="15">
        <f>(B10-B23)/(B8*B9)</f>
        <v/>
      </c>
    </row>
    <row r="40">
      <c r="A40" t="inlineStr">
        <is>
          <t>EBITDA fall that takes DSCR down to the target (%)</t>
        </is>
      </c>
      <c r="B40" s="15">
        <f>1-B12*B23/B10</f>
        <v/>
      </c>
    </row>
    <row r="41">
      <c r="A41" t="inlineStr">
        <is>
          <t>Largest new loan that keeps base DSCR at the target, same rate and term (£)</t>
        </is>
      </c>
      <c r="B41" s="10">
        <f>MAX(0,PV(B5/12,B6,-(B10/B12-B11)/12))</f>
        <v/>
      </c>
    </row>
    <row r="42" ht="32" customHeight="1">
      <c r="A42" s="2" t="inlineStr">
        <is>
          <t>A negative percentage in rows 38 to 40 means the base case is already below that level. Row 41 uses the calculated repayment basis even if you entered a quoted repayment.</t>
        </is>
      </c>
    </row>
  </sheetData>
  <mergeCells count="2">
    <mergeCell ref="A2:G2"/>
    <mergeCell ref="A42:G42"/>
  </mergeCells>
  <dataValidations count="1">
    <dataValidation sqref="B4 B5 B6 B7 B8 B9 B10 B11 B12 B15 B16 B17 B18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How to use this workbook</t>
        </is>
      </c>
    </row>
    <row r="2">
      <c r="A2" s="2" t="inlineStr">
        <is>
          <t>1. Replace every yellow cell on the Stress test sheet with your own figures. The starting figures are illustrative, not a benchmark.</t>
        </is>
      </c>
    </row>
    <row r="3">
      <c r="A3" s="2" t="inlineStr">
        <is>
          <t>2. Use normalised EBITDA from your latest filed accounts: add back one-off costs and owner pay above market rate, strip out income that will not recur.</t>
        </is>
      </c>
    </row>
    <row r="4">
      <c r="A4" s="2" t="inlineStr">
        <is>
          <t>3. Existing annual debt service means every committed repayment over the next 12 months on other facilities: term loans, asset finance, merchant cash advances, serviced director loans.</t>
        </is>
      </c>
    </row>
    <row r="5">
      <c r="A5" s="2" t="inlineStr">
        <is>
          <t>4. If a lender has quoted you a monthly repayment, enter it in B7. It then replaces the calculated repayment, which is more accurate because a quote includes fees.</t>
        </is>
      </c>
    </row>
    <row r="6">
      <c r="A6" s="2" t="inlineStr">
        <is>
          <t>5. Change the stress settings to the downside you actually worry about, then read the scenario table and section 5.</t>
        </is>
      </c>
    </row>
    <row r="7">
      <c r="A7" s="2" t="inlineStr"/>
    </row>
    <row r="8">
      <c r="A8" s="16" t="inlineStr">
        <is>
          <t>Assumptions</t>
        </is>
      </c>
    </row>
    <row r="9">
      <c r="A9" s="2" t="inlineStr">
        <is>
          <t>The repayment is a standard fixed monthly repayment (amortising loan), worked out with the spreadsheet PMT function from the rate and term.</t>
        </is>
      </c>
    </row>
    <row r="10">
      <c r="A10" s="2" t="inlineStr">
        <is>
          <t>Revenue fall: direct costs fall in line with revenue, so EBITDA falls by revenue x fall % x gross margin. Overheads are treated as fixed.</t>
        </is>
      </c>
    </row>
    <row r="11">
      <c r="A11" s="2" t="inlineStr">
        <is>
          <t>Overhead rise: overheads are taken as revenue x gross margin minus EBITDA, and rise by the percentage entered.</t>
        </is>
      </c>
    </row>
    <row r="12">
      <c r="A12" s="2" t="inlineStr">
        <is>
          <t>Rate rise: the higher rate is applied across the whole term. If your loan is fixed for the whole term, this scenario does not apply; it matters for a variable-rate loan, or if you expect to refinance at a higher rate.</t>
        </is>
      </c>
    </row>
    <row r="13">
      <c r="A13" s="2" t="inlineStr">
        <is>
          <t>DSCR here is annual. A seasonal business can pass on the year and still fail in its weakest quarter, so run the same test on your worst quarter too.</t>
        </is>
      </c>
    </row>
    <row r="14">
      <c r="A14" s="2" t="inlineStr">
        <is>
          <t>Tax is not deducted. Some lenders test cover after tax or after capital expenditure, which gives a lower figure.</t>
        </is>
      </c>
    </row>
    <row r="15">
      <c r="A15" s="2" t="inlineStr"/>
    </row>
    <row r="16">
      <c r="A16" s="16" t="inlineStr">
        <is>
          <t>Where this fits</t>
        </is>
      </c>
    </row>
    <row r="17">
      <c r="A17" s="2" t="inlineStr">
        <is>
          <t>Web version with the same worked example: https://fundbiz.co.uk/templates/unsecured-loan-affordability-stress-test/</t>
        </is>
      </c>
    </row>
    <row r="18">
      <c r="A18" s="2" t="inlineStr">
        <is>
          <t>Single-figure DSCR check: https://fundbiz.co.uk/calculator/dscr-calculator/</t>
        </is>
      </c>
    </row>
    <row r="19">
      <c r="A19" s="2" t="inlineStr">
        <is>
          <t>Advertised unsecured business loan rate ranges: https://fundbiz.co.uk/business-loan-interest-rates/</t>
        </is>
      </c>
    </row>
    <row r="20">
      <c r="A20" s="2" t="inlineStr"/>
    </row>
    <row r="21">
      <c r="A21" s="2" t="inlineStr">
        <is>
          <t>This is an illustrative planning tool, not a lending decision or financial advice. Lenders set their own DSCR thresholds and stress tests and rarely publish them.</t>
        </is>
      </c>
    </row>
    <row r="22">
      <c r="A22" s="2" t="inlineStr">
        <is>
          <t>FundBiz is owned and operated by Best Business Loans Ltd (company number 16833937).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FundBiz</dc:creator>
  <dc:title>Unsecured loan affordability stress test</dc:title>
  <dcterms:created xsi:type="dcterms:W3CDTF">2026-09-23T14:34:13Z</dcterms:created>
  <dcterms:modified xsi:type="dcterms:W3CDTF">2026-09-23T14:34:13Z</dcterms:modified>
</cp:coreProperties>
</file>